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B19" i="1"/>
  <c r="K5" i="1"/>
  <c r="J5" i="1"/>
  <c r="I6" i="1"/>
  <c r="H5" i="1"/>
  <c r="G6" i="1"/>
  <c r="F5" i="1"/>
  <c r="E5" i="1"/>
  <c r="D6" i="1"/>
  <c r="D5" i="1"/>
  <c r="C5" i="1"/>
  <c r="B5" i="1"/>
  <c r="J6" i="1"/>
  <c r="H6" i="1"/>
  <c r="G5" i="1"/>
  <c r="C6" i="1"/>
  <c r="E6" i="1"/>
  <c r="B6" i="1"/>
  <c r="D13" i="1" l="1"/>
  <c r="D23" i="1"/>
  <c r="D25" i="1"/>
  <c r="D17" i="1"/>
  <c r="F6" i="1"/>
  <c r="D15" i="1"/>
</calcChain>
</file>

<file path=xl/sharedStrings.xml><?xml version="1.0" encoding="utf-8"?>
<sst xmlns="http://schemas.openxmlformats.org/spreadsheetml/2006/main" count="30" uniqueCount="25">
  <si>
    <t>Автоматические ворота/ шлагбаум</t>
  </si>
  <si>
    <t>Забор вокруг территории</t>
  </si>
  <si>
    <t>Видеонаблюдение на территории</t>
  </si>
  <si>
    <t>Детская площадка</t>
  </si>
  <si>
    <t>Гостевая парковка</t>
  </si>
  <si>
    <t>Замена в/в проводки</t>
  </si>
  <si>
    <t>Уборка снега в зимний период</t>
  </si>
  <si>
    <t>Покос травы и уборка территории</t>
  </si>
  <si>
    <t>Централизованный вывоз мусора</t>
  </si>
  <si>
    <t>Подсыпка дорог</t>
  </si>
  <si>
    <t>да</t>
  </si>
  <si>
    <t>нет</t>
  </si>
  <si>
    <t>Светильники на все опоры</t>
  </si>
  <si>
    <t>большой концерт весной и осенью</t>
  </si>
  <si>
    <t>Поддержано:</t>
  </si>
  <si>
    <t>Не поддержано:</t>
  </si>
  <si>
    <t xml:space="preserve"> (18+Волкова+Неповиннов+Бурлова+Москалевские (2 голоса)+Вольфсон)</t>
  </si>
  <si>
    <t>Разработка сметы, внесение суммы в членский взнос</t>
  </si>
  <si>
    <t>Разработка сметы, вынесение вопроса о создании имущества общего пользования</t>
  </si>
  <si>
    <t>Вопрос проработке не подлежит, ожидаем ответ из МОЭСКа</t>
  </si>
  <si>
    <t>Покос травы и уборка территории Товарищества остается в виде субботников. В случае неучастия в субботниках, сумма штрафа выставленного н Товарищества распределяется между теми, кто не участвовал в субботнике</t>
  </si>
  <si>
    <t>Вывоз мусора производится самостоятельно</t>
  </si>
  <si>
    <t>Выводы:</t>
  </si>
  <si>
    <t>Обработанно 24 анкеты, более 13 голосов является выбором</t>
  </si>
  <si>
    <t>* Сумма ответов да/нет каждого столбца может не совпадать. Это означает, что ответ на данный вопрос член не предоставил.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</si>
</sst>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3"/>
  <sheetViews>
    <sheetView tabSelected="1" workbookViewId="0">
      <selection activeCell="L32" sqref="L32"/>
    </sheetView>
  </sheetViews>
  <sheetFormatPr defaultRowHeight="15" x14ac:dyDescent="0.25"/>
  <cols>
    <col min="2" max="2" width="18.7109375" customWidth="1"/>
    <col min="3" max="3" width="14.140625" customWidth="1"/>
    <col min="4" max="5" width="18.28515625" customWidth="1"/>
    <col min="6" max="6" width="18.140625" customWidth="1"/>
    <col min="7" max="7" width="13.42578125" customWidth="1"/>
    <col min="8" max="8" width="15.42578125" customWidth="1"/>
    <col min="9" max="9" width="18.85546875" customWidth="1"/>
    <col min="10" max="10" width="18.7109375" customWidth="1"/>
    <col min="11" max="11" width="16.7109375" customWidth="1"/>
    <col min="12" max="12" width="15.140625" customWidth="1"/>
    <col min="13" max="13" width="17" customWidth="1"/>
  </cols>
  <sheetData>
    <row r="3" spans="1:13" ht="4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12</v>
      </c>
      <c r="M3" s="1" t="s">
        <v>13</v>
      </c>
    </row>
    <row r="4" spans="1:13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x14ac:dyDescent="0.25">
      <c r="A5" s="9" t="s">
        <v>10</v>
      </c>
      <c r="B5" s="11">
        <f>13+1+1+1+2+1</f>
        <v>19</v>
      </c>
      <c r="C5" s="1">
        <f>6+1+1</f>
        <v>8</v>
      </c>
      <c r="D5" s="14">
        <f>8+1+1</f>
        <v>10</v>
      </c>
      <c r="E5" s="1">
        <f>8+1+1+2+1</f>
        <v>13</v>
      </c>
      <c r="F5" s="1">
        <f>8+1+1</f>
        <v>10</v>
      </c>
      <c r="G5" s="11">
        <f>11+1+2</f>
        <v>14</v>
      </c>
      <c r="H5" s="14">
        <f>9+1+1+1</f>
        <v>12</v>
      </c>
      <c r="I5" s="1">
        <v>4</v>
      </c>
      <c r="J5" s="1">
        <f>8+1</f>
        <v>9</v>
      </c>
      <c r="K5" s="11">
        <f>17+1+1+1+2+1</f>
        <v>23</v>
      </c>
      <c r="L5" s="1">
        <v>1</v>
      </c>
      <c r="M5" s="1">
        <v>1</v>
      </c>
    </row>
    <row r="6" spans="1:13" ht="18.75" x14ac:dyDescent="0.25">
      <c r="A6" s="9" t="s">
        <v>11</v>
      </c>
      <c r="B6" s="3">
        <f>3</f>
        <v>3</v>
      </c>
      <c r="C6" s="15">
        <f>8+1+1+2</f>
        <v>12</v>
      </c>
      <c r="D6" s="3">
        <f>7+1+2+1</f>
        <v>11</v>
      </c>
      <c r="E6" s="3">
        <f>7+1</f>
        <v>8</v>
      </c>
      <c r="F6" s="3">
        <f>5</f>
        <v>5</v>
      </c>
      <c r="G6" s="3">
        <f>6+1+1</f>
        <v>8</v>
      </c>
      <c r="H6" s="3">
        <f>8+1+2</f>
        <v>11</v>
      </c>
      <c r="I6" s="12">
        <f>14+1+1+2+1</f>
        <v>19</v>
      </c>
      <c r="J6" s="12">
        <f>10+1+1+2</f>
        <v>14</v>
      </c>
      <c r="K6" s="3">
        <v>1</v>
      </c>
      <c r="L6" s="3"/>
      <c r="M6" s="3"/>
    </row>
    <row r="9" spans="1:13" ht="18.75" x14ac:dyDescent="0.3">
      <c r="B9" s="8" t="s">
        <v>23</v>
      </c>
    </row>
    <row r="11" spans="1:13" ht="18.75" x14ac:dyDescent="0.3">
      <c r="B11" s="8" t="s">
        <v>14</v>
      </c>
      <c r="E11" s="18" t="s">
        <v>22</v>
      </c>
    </row>
    <row r="13" spans="1:13" ht="21" x14ac:dyDescent="0.25">
      <c r="B13" s="4" t="s">
        <v>9</v>
      </c>
      <c r="C13" s="5"/>
      <c r="D13" s="6">
        <f>K5</f>
        <v>23</v>
      </c>
      <c r="E13" s="16" t="s">
        <v>17</v>
      </c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B14" s="5"/>
      <c r="C14" s="5"/>
      <c r="D14" s="5"/>
    </row>
    <row r="15" spans="1:13" ht="30" x14ac:dyDescent="0.25">
      <c r="B15" s="4" t="s">
        <v>0</v>
      </c>
      <c r="C15" s="5"/>
      <c r="D15" s="6">
        <f>B5</f>
        <v>19</v>
      </c>
      <c r="E15" s="16" t="s">
        <v>18</v>
      </c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B16" s="5"/>
      <c r="C16" s="5"/>
      <c r="D16" s="5"/>
    </row>
    <row r="17" spans="2:13" ht="30" x14ac:dyDescent="0.25">
      <c r="B17" s="4" t="s">
        <v>5</v>
      </c>
      <c r="C17" s="5"/>
      <c r="D17" s="6">
        <f>G5</f>
        <v>14</v>
      </c>
      <c r="E17" s="16" t="s">
        <v>19</v>
      </c>
      <c r="F17" s="16"/>
      <c r="G17" s="16"/>
      <c r="H17" s="16"/>
      <c r="I17" s="16"/>
      <c r="J17" s="16"/>
      <c r="K17" s="16"/>
      <c r="L17" s="16"/>
      <c r="M17" s="16"/>
    </row>
    <row r="18" spans="2:13" ht="21" x14ac:dyDescent="0.25">
      <c r="B18" s="4"/>
      <c r="C18" s="5"/>
      <c r="D18" s="6"/>
    </row>
    <row r="19" spans="2:13" ht="31.5" customHeight="1" x14ac:dyDescent="0.35">
      <c r="B19" s="13" t="str">
        <f>E3</f>
        <v>Детская площадка</v>
      </c>
      <c r="D19" s="10">
        <f>E5</f>
        <v>13</v>
      </c>
      <c r="E19" s="16" t="str">
        <f>E15</f>
        <v>Разработка сметы, вынесение вопроса о создании имущества общего пользования</v>
      </c>
      <c r="F19" s="16"/>
      <c r="G19" s="16"/>
      <c r="H19" s="16"/>
      <c r="I19" s="16"/>
      <c r="J19" s="16"/>
      <c r="K19" s="16"/>
      <c r="L19" s="16"/>
      <c r="M19" s="16"/>
    </row>
    <row r="21" spans="2:13" ht="18.75" x14ac:dyDescent="0.3">
      <c r="B21" s="8" t="s">
        <v>15</v>
      </c>
    </row>
    <row r="23" spans="2:13" ht="45" x14ac:dyDescent="0.25">
      <c r="B23" s="4" t="s">
        <v>7</v>
      </c>
      <c r="C23" s="5"/>
      <c r="D23" s="7">
        <f>I6</f>
        <v>19</v>
      </c>
      <c r="E23" s="17" t="s">
        <v>20</v>
      </c>
      <c r="F23" s="17"/>
      <c r="G23" s="17"/>
      <c r="H23" s="17"/>
      <c r="I23" s="17"/>
      <c r="J23" s="17"/>
      <c r="K23" s="17"/>
      <c r="L23" s="17"/>
      <c r="M23" s="17"/>
    </row>
    <row r="24" spans="2:13" x14ac:dyDescent="0.25">
      <c r="B24" s="5"/>
      <c r="C24" s="5"/>
      <c r="D24" s="5"/>
    </row>
    <row r="25" spans="2:13" ht="30" x14ac:dyDescent="0.25">
      <c r="B25" s="4" t="s">
        <v>8</v>
      </c>
      <c r="C25" s="5"/>
      <c r="D25" s="7">
        <f>J6</f>
        <v>14</v>
      </c>
      <c r="E25" s="16" t="s">
        <v>21</v>
      </c>
      <c r="F25" s="16"/>
      <c r="G25" s="16"/>
      <c r="H25" s="16"/>
      <c r="I25" s="16"/>
      <c r="J25" s="16"/>
      <c r="K25" s="16"/>
      <c r="L25" s="16"/>
      <c r="M25" s="16"/>
    </row>
    <row r="27" spans="2:13" ht="17.25" customHeight="1" x14ac:dyDescent="0.25">
      <c r="B27" s="19" t="s">
        <v>24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33" spans="2:2" x14ac:dyDescent="0.25">
      <c r="B33" t="s">
        <v>16</v>
      </c>
    </row>
  </sheetData>
  <mergeCells count="7">
    <mergeCell ref="B27:M27"/>
    <mergeCell ref="E13:M13"/>
    <mergeCell ref="E15:M15"/>
    <mergeCell ref="E17:M17"/>
    <mergeCell ref="E19:M19"/>
    <mergeCell ref="E23:M23"/>
    <mergeCell ref="E25:M2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Михайил Черкасов</dc:creator>
  <cp:lastModifiedBy>Galina</cp:lastModifiedBy>
  <cp:lastPrinted>2019-03-04T13:32:02Z</cp:lastPrinted>
  <dcterms:created xsi:type="dcterms:W3CDTF">2019-03-04T10:03:56Z</dcterms:created>
  <dcterms:modified xsi:type="dcterms:W3CDTF">2019-03-05T04:40:31Z</dcterms:modified>
</cp:coreProperties>
</file>